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/Desktop/Website/"/>
    </mc:Choice>
  </mc:AlternateContent>
  <xr:revisionPtr revIDLastSave="0" documentId="8_{F11365E1-F851-4149-A72C-FBEF9E4E2351}" xr6:coauthVersionLast="47" xr6:coauthVersionMax="47" xr10:uidLastSave="{00000000-0000-0000-0000-000000000000}"/>
  <bookViews>
    <workbookView xWindow="0" yWindow="500" windowWidth="28420" windowHeight="17500" xr2:uid="{DB91FEBE-4667-5C42-88F7-CA114C2D8BE9}"/>
  </bookViews>
  <sheets>
    <sheet name="Form" sheetId="1" r:id="rId1"/>
    <sheet name="Data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D16" i="1" l="1"/>
  <c r="D18" i="1" s="1"/>
  <c r="D6" i="1"/>
  <c r="C11" i="2" l="1"/>
  <c r="D10" i="1" s="1"/>
  <c r="D12" i="1" s="1"/>
  <c r="D20" i="1" s="1"/>
  <c r="C10" i="2"/>
</calcChain>
</file>

<file path=xl/sharedStrings.xml><?xml version="1.0" encoding="utf-8"?>
<sst xmlns="http://schemas.openxmlformats.org/spreadsheetml/2006/main" count="19" uniqueCount="17">
  <si>
    <t>Building Use</t>
  </si>
  <si>
    <t>Overnight</t>
  </si>
  <si>
    <t>Hour Hire</t>
  </si>
  <si>
    <t>Day Hire &lt; 8 Hours</t>
  </si>
  <si>
    <t>Cost</t>
  </si>
  <si>
    <t>Number of People</t>
  </si>
  <si>
    <t>Day rate</t>
  </si>
  <si>
    <t>Night rate</t>
  </si>
  <si>
    <t>Building Use Total</t>
  </si>
  <si>
    <t>People Charge</t>
  </si>
  <si>
    <t>Total Hire Charge Cost</t>
  </si>
  <si>
    <t>Scout Hut Hire</t>
  </si>
  <si>
    <t>If Hour Hire/Nights input number of hours, if not use default multiplier of one</t>
  </si>
  <si>
    <t>Discount £10</t>
  </si>
  <si>
    <t>Discount 20%</t>
  </si>
  <si>
    <t>Discount 10%</t>
  </si>
  <si>
    <t>Discount £0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</si>
</sst>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_);[Red]\(&quot;£&quot;#,##0\)"/>
    <numFmt numFmtId="8" formatCode="&quot;£&quot;#,##0.00_);[Red]\(&quot;£&quot;#,##0.00\)"/>
    <numFmt numFmtId="44" formatCode="_(&quot;£&quot;* #,##0.00_);_(&quot;£&quot;* \(#,##0.00\);_(&quot;£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/>
      <name val="Nunito Sans"/>
    </font>
    <font>
      <b/>
      <sz val="28"/>
      <color theme="0"/>
      <name val="Nunito Sans"/>
    </font>
    <font>
      <sz val="28"/>
      <color theme="0"/>
      <name val="Nunito Sans"/>
    </font>
    <font>
      <i/>
      <sz val="12"/>
      <color theme="0"/>
      <name val="Nunito Sans"/>
    </font>
  </fonts>
  <fills count="4">
    <fill>
      <patternFill patternType="none"/>
    </fill>
    <fill>
      <patternFill patternType="gray125"/>
    </fill>
    <fill>
      <patternFill patternType="solid">
        <fgColor rgb="FF8937E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6" fontId="0" fillId="0" borderId="0" xfId="0" applyNumberFormat="1"/>
    <xf numFmtId="44" fontId="0" fillId="0" borderId="0" xfId="1" applyFont="1"/>
    <xf numFmtId="8" fontId="0" fillId="0" borderId="0" xfId="0" applyNumberFormat="1"/>
    <xf numFmtId="44" fontId="0" fillId="0" borderId="0" xfId="0" applyNumberFormat="1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1" applyNumberFormat="1" applyFont="1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44" fontId="3" fillId="2" borderId="5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</xf>
    <xf numFmtId="44" fontId="3" fillId="2" borderId="5" xfId="1" applyFont="1" applyFill="1" applyBorder="1"/>
    <xf numFmtId="44" fontId="3" fillId="2" borderId="5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937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7994-EA11-1045-A5B1-A9371D1C10BD}">
  <dimension ref="B1:D22"/>
  <sheetViews>
    <sheetView tabSelected="1" zoomScale="125" workbookViewId="0">
      <selection activeCell="D4" sqref="D4"/>
    </sheetView>
  </sheetViews>
  <sheetFormatPr baseColWidth="10" defaultRowHeight="16" x14ac:dyDescent="0.2"/>
  <cols>
    <col min="1" max="1" width="10.83203125" style="5"/>
    <col min="2" max="2" width="22.33203125" style="5" bestFit="1" customWidth="1"/>
    <col min="3" max="3" width="10.5" style="5" customWidth="1"/>
    <col min="4" max="4" width="18.33203125" style="5" bestFit="1" customWidth="1"/>
    <col min="5" max="16384" width="10.83203125" style="5"/>
  </cols>
  <sheetData>
    <row r="1" spans="2:4" ht="17" thickBot="1" x14ac:dyDescent="0.25"/>
    <row r="2" spans="2:4" ht="43" customHeight="1" thickTop="1" thickBot="1" x14ac:dyDescent="0.25">
      <c r="B2" s="6" t="s">
        <v>11</v>
      </c>
      <c r="C2" s="7"/>
      <c r="D2" s="8"/>
    </row>
    <row r="3" spans="2:4" ht="41" thickTop="1" thickBot="1" x14ac:dyDescent="0.25">
      <c r="B3" s="11"/>
      <c r="C3" s="12"/>
      <c r="D3" s="13"/>
    </row>
    <row r="4" spans="2:4" ht="19" thickTop="1" thickBot="1" x14ac:dyDescent="0.25">
      <c r="B4" s="14" t="s">
        <v>0</v>
      </c>
      <c r="C4" s="15"/>
      <c r="D4" s="16" t="s">
        <v>3</v>
      </c>
    </row>
    <row r="5" spans="2:4" ht="18" thickTop="1" x14ac:dyDescent="0.2">
      <c r="B5" s="14"/>
      <c r="C5" s="15"/>
      <c r="D5" s="17"/>
    </row>
    <row r="6" spans="2:4" ht="17" x14ac:dyDescent="0.2">
      <c r="B6" s="14" t="s">
        <v>4</v>
      </c>
      <c r="C6" s="15"/>
      <c r="D6" s="18">
        <f>VLOOKUP(D4,Data!B2:C4,2,FALSE)</f>
        <v>25</v>
      </c>
    </row>
    <row r="7" spans="2:4" ht="18" thickBot="1" x14ac:dyDescent="0.25">
      <c r="B7" s="14"/>
      <c r="C7" s="15"/>
      <c r="D7" s="18"/>
    </row>
    <row r="8" spans="2:4" ht="74" thickTop="1" thickBot="1" x14ac:dyDescent="0.25">
      <c r="B8" s="19" t="s">
        <v>12</v>
      </c>
      <c r="C8" s="20"/>
      <c r="D8" s="16">
        <v>1</v>
      </c>
    </row>
    <row r="9" spans="2:4" ht="18" thickTop="1" x14ac:dyDescent="0.2">
      <c r="B9" s="19"/>
      <c r="C9" s="20"/>
      <c r="D9" s="17"/>
    </row>
    <row r="10" spans="2:4" ht="18" x14ac:dyDescent="0.2">
      <c r="B10" s="21" t="s">
        <v>15</v>
      </c>
      <c r="C10" s="20"/>
      <c r="D10" s="18">
        <f>VLOOKUP(B10,Data!B9:C12,2,FALSE)</f>
        <v>-2.5</v>
      </c>
    </row>
    <row r="11" spans="2:4" ht="17" x14ac:dyDescent="0.2">
      <c r="B11" s="19"/>
      <c r="C11" s="20"/>
      <c r="D11" s="17"/>
    </row>
    <row r="12" spans="2:4" ht="17" x14ac:dyDescent="0.2">
      <c r="B12" s="14" t="s">
        <v>8</v>
      </c>
      <c r="C12" s="15"/>
      <c r="D12" s="18">
        <f>D6*D8+D10</f>
        <v>22.5</v>
      </c>
    </row>
    <row r="13" spans="2:4" ht="18" thickBot="1" x14ac:dyDescent="0.25">
      <c r="B13" s="14"/>
      <c r="C13" s="15"/>
      <c r="D13" s="18"/>
    </row>
    <row r="14" spans="2:4" ht="19" thickTop="1" thickBot="1" x14ac:dyDescent="0.25">
      <c r="B14" s="14" t="s">
        <v>5</v>
      </c>
      <c r="C14" s="15"/>
      <c r="D14" s="16">
        <v>20</v>
      </c>
    </row>
    <row r="15" spans="2:4" ht="18" thickTop="1" x14ac:dyDescent="0.2">
      <c r="B15" s="14"/>
      <c r="C15" s="15"/>
      <c r="D15" s="17"/>
    </row>
    <row r="16" spans="2:4" ht="17" x14ac:dyDescent="0.25">
      <c r="B16" s="22" t="str">
        <f>IF(D4="Overnight","Night Rate","Day Rate")</f>
        <v>Day Rate</v>
      </c>
      <c r="C16" s="15"/>
      <c r="D16" s="23">
        <f>VLOOKUP(B16,Data!B6:C7,2,FALSE)</f>
        <v>1</v>
      </c>
    </row>
    <row r="17" spans="2:4" ht="17" x14ac:dyDescent="0.25">
      <c r="B17" s="14"/>
      <c r="C17" s="15"/>
      <c r="D17" s="23"/>
    </row>
    <row r="18" spans="2:4" ht="17" x14ac:dyDescent="0.25">
      <c r="B18" s="14" t="s">
        <v>9</v>
      </c>
      <c r="C18" s="15"/>
      <c r="D18" s="23">
        <f>SUM(D14*D16)</f>
        <v>20</v>
      </c>
    </row>
    <row r="19" spans="2:4" ht="17" x14ac:dyDescent="0.25">
      <c r="B19" s="14"/>
      <c r="C19" s="15"/>
      <c r="D19" s="23"/>
    </row>
    <row r="20" spans="2:4" ht="17" x14ac:dyDescent="0.25">
      <c r="B20" s="14" t="s">
        <v>10</v>
      </c>
      <c r="C20" s="15"/>
      <c r="D20" s="24">
        <f>D12+D18</f>
        <v>42.5</v>
      </c>
    </row>
    <row r="21" spans="2:4" ht="17" thickBot="1" x14ac:dyDescent="0.25">
      <c r="B21" s="25"/>
      <c r="C21" s="26"/>
      <c r="D21" s="27"/>
    </row>
    <row r="22" spans="2:4" ht="17" thickTop="1" x14ac:dyDescent="0.2"/>
  </sheetData>
  <sheetProtection algorithmName="SHA-512" hashValue="qHEE7tffHY5+bm3qQT83TSodWzwiXlaXwDLz7LCYrvc+LyOinEvnXkD0oW05hkcZIewMsuQAWZ9b6aMWhjZIlw==" saltValue="5oIPz/4GHUgNcCXtCT5OsQ==" spinCount="100000" sheet="1" objects="1" scenarios="1" selectLockedCells="1"/>
  <mergeCells count="1">
    <mergeCell ref="B2:D2"/>
  </mergeCells>
  <dataValidations count="1">
    <dataValidation type="whole" allowBlank="1" showInputMessage="1" showErrorMessage="1" errorTitle="Hour Hire" error="Please use a whole number between 1 and 3" sqref="D8" xr:uid="{B864FE4B-02F5-0A4D-8DE0-D6B117647ED0}">
      <formula1>1</formula1>
      <formula2>3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9FC684-13B2-F34C-A42F-B9A19DFA3985}">
          <x14:formula1>
            <xm:f>Data!$B$2:$B$4</xm:f>
          </x14:formula1>
          <xm:sqref>D4</xm:sqref>
        </x14:dataValidation>
        <x14:dataValidation type="list" errorStyle="information" allowBlank="1" showInputMessage="1" showErrorMessage="1" promptTitle="Discount" prompt="Use the Following Codes_x000a_Discount £10 - Hire is for 2 Overnights_x000a_Discount 20% - Hire is for Worcester District_x000a_Discount 10% - Hire is for Worcester Base Scouts_x000a_Discount £0 - No discount to be applied_x000a__x000a_For Multiple discounts please see Chris" xr:uid="{A3676BEE-8172-704E-8818-086915B844ED}">
          <x14:formula1>
            <xm:f>Data!$B$9:$B$12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8186-D27A-204E-BAB5-C0EC71F4A745}">
  <dimension ref="B2:C13"/>
  <sheetViews>
    <sheetView workbookViewId="0">
      <selection activeCell="C12" sqref="C12"/>
    </sheetView>
  </sheetViews>
  <sheetFormatPr baseColWidth="10" defaultRowHeight="16" x14ac:dyDescent="0.2"/>
  <cols>
    <col min="2" max="2" width="16.33203125" bestFit="1" customWidth="1"/>
  </cols>
  <sheetData>
    <row r="2" spans="2:3" x14ac:dyDescent="0.2">
      <c r="B2" t="s">
        <v>3</v>
      </c>
      <c r="C2" s="1">
        <v>25</v>
      </c>
    </row>
    <row r="3" spans="2:3" x14ac:dyDescent="0.2">
      <c r="B3" t="s">
        <v>1</v>
      </c>
      <c r="C3" s="1">
        <v>40</v>
      </c>
    </row>
    <row r="4" spans="2:3" x14ac:dyDescent="0.2">
      <c r="B4" t="s">
        <v>2</v>
      </c>
      <c r="C4" s="1">
        <v>10</v>
      </c>
    </row>
    <row r="6" spans="2:3" x14ac:dyDescent="0.2">
      <c r="B6" t="s">
        <v>6</v>
      </c>
      <c r="C6" s="3">
        <v>1</v>
      </c>
    </row>
    <row r="7" spans="2:3" x14ac:dyDescent="0.2">
      <c r="B7" t="s">
        <v>7</v>
      </c>
      <c r="C7" s="3">
        <v>2.5</v>
      </c>
    </row>
    <row r="9" spans="2:3" x14ac:dyDescent="0.2">
      <c r="B9" s="9" t="s">
        <v>13</v>
      </c>
      <c r="C9" s="2">
        <v>-10</v>
      </c>
    </row>
    <row r="10" spans="2:3" x14ac:dyDescent="0.2">
      <c r="B10" s="10" t="s">
        <v>14</v>
      </c>
      <c r="C10" s="4">
        <f>-(Form!D6*0.2)</f>
        <v>-5</v>
      </c>
    </row>
    <row r="11" spans="2:3" x14ac:dyDescent="0.2">
      <c r="B11" s="10" t="s">
        <v>15</v>
      </c>
      <c r="C11" s="4">
        <f>-(Form!D6*0.1)</f>
        <v>-2.5</v>
      </c>
    </row>
    <row r="12" spans="2:3" x14ac:dyDescent="0.2">
      <c r="B12" s="10" t="s">
        <v>16</v>
      </c>
      <c r="C12" s="2">
        <v>0</v>
      </c>
    </row>
    <row r="13" spans="2:3" x14ac:dyDescent="0.2">
      <c r="B13" s="2"/>
    </row>
  </sheetData>
  <sheetProtection algorithmName="SHA-512" hashValue="3Q+fH3vyb6OKQZLhMiFocTxaOJGatL1e1h2ET+i5L8Kf5lTSvNRks+PVXHiGeyM+BPSHFd921OL2wuwwkdZrEQ==" saltValue="T7H6Z8dJZRpEC5VuG9MgDg==" spinCount="100000" sheet="1" objects="1" scenarios="1" selectLockedCells="1" selectUnlockedCells="1"/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2022-05-16T20:06:30Z</dcterms:created>
  <dcterms:modified xsi:type="dcterms:W3CDTF">2022-05-26T17:29:24Z</dcterms:modified>
</cp:coreProperties>
</file>